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Description" sheetId="1" r:id="rId1"/>
    <sheet name="RT8458D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<sst xmlns="http://schemas.openxmlformats.org/spreadsheetml/2006/main" count="39" uniqueCount="39">
  <si>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Toff(us)</t>
  </si>
  <si>
    <t>Ton(us)</t>
  </si>
  <si>
    <t>Cells are color coded as follows:</t>
  </si>
  <si>
    <t xml:space="preserve">Function </t>
  </si>
  <si>
    <t xml:space="preserve"> Description</t>
  </si>
  <si>
    <t>Comments</t>
  </si>
  <si>
    <t>Inductor and Capacitor</t>
  </si>
  <si>
    <t>A minimum value for an ideal output filter capacitor can be obtained. The minimum value of inductance
can be calculated.</t>
  </si>
  <si>
    <t>Indicates user input parameters</t>
  </si>
  <si>
    <t>Indicates the unchanged parameters</t>
  </si>
  <si>
    <t>Indicates calculated values</t>
  </si>
  <si>
    <t>Rev.</t>
  </si>
  <si>
    <t>Date</t>
  </si>
  <si>
    <t>Description</t>
  </si>
  <si>
    <t>V1.0</t>
  </si>
  <si>
    <r>
      <t xml:space="preserve">Patrick Huang 
E-mail : patrick_huang@richtek.com 
Tel : 886-3-5526789 ext:2840
Application Enginneering Dept. 
System Development Division 
RICHTEK TECHNOLOGY CORP. </t>
    </r>
    <r>
      <rPr>
        <b/>
        <sz val="12"/>
        <rFont val="Arial"/>
        <family val="2"/>
      </rPr>
      <t xml:space="preserve">
</t>
    </r>
  </si>
  <si>
    <t>Design Formula Table</t>
  </si>
  <si>
    <t>Determine the output Cap and external components</t>
  </si>
  <si>
    <t xml:space="preserve">   RT8458D Design Tool</t>
  </si>
  <si>
    <t>2012.02.21</t>
  </si>
  <si>
    <t>Input Power Condition</t>
  </si>
  <si>
    <t>Vin(V)</t>
  </si>
  <si>
    <t>Vout(V)</t>
  </si>
  <si>
    <t>Iout(A)</t>
  </si>
  <si>
    <t>Cout(uF)</t>
  </si>
  <si>
    <t>Internal Parameter</t>
  </si>
  <si>
    <t>Periods(us)</t>
  </si>
  <si>
    <t>Sense Voltage(Volt)</t>
  </si>
  <si>
    <t>Ton/Toff</t>
  </si>
  <si>
    <t>D1_Schottky(V)</t>
  </si>
  <si>
    <t>Frequency(kHz)</t>
  </si>
  <si>
    <t>Rs(ohm)</t>
  </si>
  <si>
    <t xml:space="preserve">L1 (min)uH (BCM) </t>
  </si>
  <si>
    <r>
      <t>ΔI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(±mA)</t>
    </r>
  </si>
  <si>
    <r>
      <t>ΔV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(±mV)</t>
    </r>
  </si>
  <si>
    <t xml:space="preserve">Reality L1uH (CCM) </t>
  </si>
  <si>
    <t>For Customer checking</t>
  </si>
  <si>
    <t xml:space="preserve">Suggestion Cout(uF) </t>
  </si>
  <si>
    <t xml:space="preserve">For CCM L1(uH)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</si>
</sst>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0_);[Red]\(0.00\)"/>
    <numFmt numFmtId="178" formatCode="0.000_);[Red]\(0.000\)"/>
    <numFmt numFmtId="179" formatCode="[$-404]AM/PM\ hh:mm:ss"/>
    <numFmt numFmtId="180" formatCode="0.000_ "/>
    <numFmt numFmtId="181" formatCode="0.0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2"/>
      <color indexed="9"/>
      <name val="新細明體"/>
      <family val="1"/>
    </font>
    <font>
      <b/>
      <sz val="36"/>
      <color indexed="18"/>
      <name val="Arial"/>
      <family val="2"/>
    </font>
    <font>
      <sz val="10"/>
      <name val="Arial"/>
      <family val="2"/>
    </font>
    <font>
      <sz val="36"/>
      <color indexed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1"/>
      <name val="新細明體"/>
      <family val="1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新細明體"/>
      <family val="1"/>
    </font>
    <font>
      <b/>
      <vertAlign val="subscript"/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7" borderId="10" xfId="0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1" fillId="38" borderId="10" xfId="0" applyFont="1" applyFill="1" applyBorder="1" applyAlignment="1" quotePrefix="1">
      <alignment horizontal="left" wrapText="1"/>
    </xf>
    <xf numFmtId="0" fontId="10" fillId="0" borderId="10" xfId="0" applyFont="1" applyFill="1" applyBorder="1" applyAlignment="1" quotePrefix="1">
      <alignment wrapText="1"/>
    </xf>
    <xf numFmtId="0" fontId="0" fillId="34" borderId="10" xfId="0" applyFill="1" applyBorder="1" applyAlignment="1" quotePrefix="1">
      <alignment horizontal="left" wrapText="1"/>
    </xf>
    <xf numFmtId="0" fontId="8" fillId="36" borderId="13" xfId="0" applyFont="1" applyFill="1" applyBorder="1" applyAlignment="1">
      <alignment horizontal="center"/>
    </xf>
    <xf numFmtId="0" fontId="8" fillId="36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8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181" fontId="3" fillId="38" borderId="10" xfId="0" applyNumberFormat="1" applyFont="1" applyFill="1" applyBorder="1" applyAlignment="1">
      <alignment horizontal="center" vertical="center"/>
    </xf>
    <xf numFmtId="181" fontId="3" fillId="3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13" fillId="39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7051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1447800</xdr:colOff>
      <xdr:row>13</xdr:row>
      <xdr:rowOff>142875</xdr:rowOff>
    </xdr:from>
    <xdr:to>
      <xdr:col>3</xdr:col>
      <xdr:colOff>1066800</xdr:colOff>
      <xdr:row>28</xdr:row>
      <xdr:rowOff>47625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914900"/>
          <a:ext cx="469582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1</xdr:col>
      <xdr:colOff>2152650</xdr:colOff>
      <xdr:row>9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371975" cy="1743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4">
      <selection activeCell="C59" sqref="C59"/>
    </sheetView>
  </sheetViews>
  <sheetFormatPr defaultColWidth="9.00390625" defaultRowHeight="15.75"/>
  <cols>
    <col min="1" max="1" width="2.875" style="0" bestFit="1" customWidth="1"/>
    <col min="2" max="2" width="30.875" style="0" customWidth="1"/>
    <col min="3" max="3" width="35.75390625" style="0" customWidth="1"/>
    <col min="4" max="4" width="32.00390625" style="0" customWidth="1"/>
  </cols>
  <sheetData>
    <row r="1" spans="1:4" ht="72.75" customHeight="1" thickBot="1">
      <c r="A1" s="3"/>
      <c r="B1" s="4"/>
      <c r="C1" s="38" t="s">
        <v>18</v>
      </c>
      <c r="D1" s="39"/>
    </row>
    <row r="2" spans="1:4" ht="16.5">
      <c r="A2" s="5"/>
      <c r="B2" s="6" t="s">
        <v>3</v>
      </c>
      <c r="C2" s="7" t="s">
        <v>4</v>
      </c>
      <c r="D2" s="8" t="s">
        <v>5</v>
      </c>
    </row>
    <row r="3" spans="1:4" ht="63">
      <c r="A3" s="9"/>
      <c r="B3" s="10" t="s">
        <v>6</v>
      </c>
      <c r="C3" s="12" t="s">
        <v>7</v>
      </c>
      <c r="D3" s="11" t="s">
        <v>17</v>
      </c>
    </row>
    <row r="5" spans="2:4" ht="16.5">
      <c r="B5" s="40" t="s">
        <v>2</v>
      </c>
      <c r="C5" s="40"/>
      <c r="D5" s="13"/>
    </row>
    <row r="6" spans="2:4" ht="16.5">
      <c r="B6" s="14"/>
      <c r="C6" s="15" t="s">
        <v>8</v>
      </c>
      <c r="D6" s="16"/>
    </row>
    <row r="7" spans="2:4" ht="16.5">
      <c r="B7" s="17"/>
      <c r="C7" s="18" t="s">
        <v>9</v>
      </c>
      <c r="D7" s="16"/>
    </row>
    <row r="8" spans="2:4" ht="16.5">
      <c r="B8" s="19"/>
      <c r="C8" s="18" t="s">
        <v>10</v>
      </c>
      <c r="D8" s="16"/>
    </row>
    <row r="9" ht="17.25" thickBot="1"/>
    <row r="10" spans="2:4" ht="16.5">
      <c r="B10" s="20" t="s">
        <v>11</v>
      </c>
      <c r="C10" s="7" t="s">
        <v>12</v>
      </c>
      <c r="D10" s="21" t="s">
        <v>13</v>
      </c>
    </row>
    <row r="11" spans="2:4" ht="75.75" customHeight="1" thickBot="1">
      <c r="B11" s="22" t="s">
        <v>14</v>
      </c>
      <c r="C11" s="23" t="s">
        <v>19</v>
      </c>
      <c r="D11" s="24" t="s">
        <v>15</v>
      </c>
    </row>
    <row r="13" spans="2:4" ht="16.5">
      <c r="B13" s="41" t="s">
        <v>16</v>
      </c>
      <c r="C13" s="41"/>
      <c r="D13" s="41"/>
    </row>
    <row r="14" spans="2:4" ht="16.5">
      <c r="B14" s="25"/>
      <c r="C14" s="26"/>
      <c r="D14" s="27"/>
    </row>
    <row r="15" spans="2:4" ht="16.5">
      <c r="B15" s="28"/>
      <c r="C15" s="29"/>
      <c r="D15" s="30"/>
    </row>
    <row r="16" spans="2:4" ht="16.5">
      <c r="B16" s="28"/>
      <c r="C16" s="29"/>
      <c r="D16" s="30"/>
    </row>
    <row r="17" spans="2:4" ht="16.5">
      <c r="B17" s="28"/>
      <c r="C17" s="29"/>
      <c r="D17" s="30"/>
    </row>
    <row r="18" spans="2:4" ht="16.5">
      <c r="B18" s="28"/>
      <c r="C18" s="29"/>
      <c r="D18" s="30"/>
    </row>
    <row r="19" spans="2:4" ht="16.5">
      <c r="B19" s="28"/>
      <c r="C19" s="29"/>
      <c r="D19" s="30"/>
    </row>
    <row r="20" spans="2:4" ht="16.5">
      <c r="B20" s="28"/>
      <c r="C20" s="29"/>
      <c r="D20" s="30"/>
    </row>
    <row r="21" spans="2:4" ht="16.5">
      <c r="B21" s="28"/>
      <c r="C21" s="29"/>
      <c r="D21" s="30"/>
    </row>
    <row r="22" spans="2:4" ht="16.5">
      <c r="B22" s="28"/>
      <c r="C22" s="29"/>
      <c r="D22" s="30"/>
    </row>
    <row r="23" spans="2:4" ht="16.5">
      <c r="B23" s="28"/>
      <c r="C23" s="29"/>
      <c r="D23" s="30"/>
    </row>
    <row r="24" spans="2:4" ht="16.5">
      <c r="B24" s="28"/>
      <c r="C24" s="29"/>
      <c r="D24" s="30"/>
    </row>
    <row r="25" spans="2:4" ht="16.5">
      <c r="B25" s="28"/>
      <c r="C25" s="29"/>
      <c r="D25" s="30"/>
    </row>
    <row r="26" spans="2:4" ht="16.5">
      <c r="B26" s="28"/>
      <c r="C26" s="29"/>
      <c r="D26" s="30"/>
    </row>
    <row r="27" spans="2:4" ht="16.5">
      <c r="B27" s="28"/>
      <c r="C27" s="29"/>
      <c r="D27" s="30"/>
    </row>
    <row r="28" spans="2:4" ht="16.5">
      <c r="B28" s="28"/>
      <c r="C28" s="29"/>
      <c r="D28" s="30"/>
    </row>
    <row r="29" spans="2:4" ht="16.5">
      <c r="B29" s="31"/>
      <c r="C29" s="32"/>
      <c r="D29" s="33"/>
    </row>
  </sheetData>
  <sheetProtection password="CE4E" sheet="1" objects="1" scenarios="1" selectLockedCells="1"/>
  <mergeCells count="3">
    <mergeCell ref="C1:D1"/>
    <mergeCell ref="B5:C5"/>
    <mergeCell ref="B13:D1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B46"/>
  <sheetViews>
    <sheetView zoomScalePageLayoutView="0" workbookViewId="0" topLeftCell="A10">
      <selection activeCell="B12" sqref="B12"/>
    </sheetView>
  </sheetViews>
  <sheetFormatPr defaultColWidth="9.00390625" defaultRowHeight="15.75"/>
  <cols>
    <col min="1" max="1" width="29.25390625" style="0" customWidth="1"/>
    <col min="2" max="2" width="28.375" style="0" customWidth="1"/>
    <col min="5" max="6" width="9.00390625" style="0" customWidth="1"/>
  </cols>
  <sheetData>
    <row r="11" spans="1:2" ht="16.5">
      <c r="A11" s="42" t="s">
        <v>20</v>
      </c>
      <c r="B11" s="43"/>
    </row>
    <row r="12" spans="1:2" ht="16.5">
      <c r="A12" s="1" t="s">
        <v>21</v>
      </c>
      <c r="B12" s="35">
        <v>50</v>
      </c>
    </row>
    <row r="13" spans="1:2" ht="16.5">
      <c r="A13" s="1" t="s">
        <v>22</v>
      </c>
      <c r="B13" s="35">
        <v>30</v>
      </c>
    </row>
    <row r="14" spans="1:2" ht="16.5">
      <c r="A14" s="1" t="s">
        <v>23</v>
      </c>
      <c r="B14" s="35">
        <v>0.35</v>
      </c>
    </row>
    <row r="15" spans="1:2" ht="16.5">
      <c r="A15" s="1" t="s">
        <v>29</v>
      </c>
      <c r="B15" s="35">
        <v>0.2</v>
      </c>
    </row>
    <row r="16" spans="1:2" ht="16.5">
      <c r="A16" s="1" t="s">
        <v>33</v>
      </c>
      <c r="B16" s="35">
        <v>30</v>
      </c>
    </row>
    <row r="17" spans="1:2" ht="16.5">
      <c r="A17" s="1" t="s">
        <v>34</v>
      </c>
      <c r="B17" s="35">
        <v>100</v>
      </c>
    </row>
    <row r="31" spans="1:2" ht="15.75">
      <c r="A31" s="42" t="s">
        <v>25</v>
      </c>
      <c r="B31" s="43"/>
    </row>
    <row r="32" spans="1:2" ht="16.5">
      <c r="A32" s="34" t="s">
        <v>30</v>
      </c>
      <c r="B32" s="36">
        <v>160</v>
      </c>
    </row>
    <row r="33" spans="1:2" ht="16.5">
      <c r="A33" s="34" t="s">
        <v>26</v>
      </c>
      <c r="B33" s="36">
        <f>1000/B32</f>
        <v>6.25</v>
      </c>
    </row>
    <row r="34" spans="1:2" ht="16.5">
      <c r="A34" s="34" t="s">
        <v>27</v>
      </c>
      <c r="B34" s="36">
        <v>0.22</v>
      </c>
    </row>
    <row r="35" spans="1:2" ht="16.5">
      <c r="A35" s="42">
        <v>0.28571428571428575</v>
      </c>
      <c r="B35" s="43"/>
    </row>
    <row r="36" spans="1:2" ht="16.5">
      <c r="A36" s="2" t="s">
        <v>31</v>
      </c>
      <c r="B36" s="37">
        <f>B34/B14</f>
        <v>0.6285714285714287</v>
      </c>
    </row>
    <row r="37" spans="1:2" ht="16.5">
      <c r="A37" s="2" t="s">
        <v>28</v>
      </c>
      <c r="B37" s="37">
        <f>B38/B39</f>
        <v>1.5</v>
      </c>
    </row>
    <row r="38" spans="1:2" ht="16.5">
      <c r="A38" s="2" t="s">
        <v>1</v>
      </c>
      <c r="B38" s="37">
        <f>B13*B33/B12</f>
        <v>3.75</v>
      </c>
    </row>
    <row r="39" spans="1:2" ht="16.5">
      <c r="A39" s="2" t="s">
        <v>0</v>
      </c>
      <c r="B39" s="37">
        <f>B33-B38</f>
        <v>2.5</v>
      </c>
    </row>
    <row r="40" spans="1:2" ht="16.5">
      <c r="A40" s="2" t="s">
        <v>38</v>
      </c>
      <c r="B40" s="37">
        <f>(B13*B39)*1000/(B16*2)</f>
        <v>1250</v>
      </c>
    </row>
    <row r="41" spans="1:2" ht="16.5">
      <c r="A41" s="2" t="s">
        <v>32</v>
      </c>
      <c r="B41" s="37">
        <f>(B13*B39)/(2*B14)</f>
        <v>107.14285714285715</v>
      </c>
    </row>
    <row r="42" spans="1:2" ht="16.5">
      <c r="A42" s="2" t="s">
        <v>24</v>
      </c>
      <c r="B42" s="37">
        <f>(B13*(B39*B33)*1000000)/(B17*2*8*B40)</f>
        <v>234.375</v>
      </c>
    </row>
    <row r="44" spans="1:2" ht="16.5">
      <c r="A44" s="42" t="s">
        <v>36</v>
      </c>
      <c r="B44" s="43"/>
    </row>
    <row r="45" spans="1:2" ht="16.5">
      <c r="A45" s="2" t="s">
        <v>35</v>
      </c>
      <c r="B45" s="35">
        <v>1500</v>
      </c>
    </row>
    <row r="46" spans="1:2" ht="16.5">
      <c r="A46" s="2" t="s">
        <v>37</v>
      </c>
      <c r="B46" s="37">
        <f>(B13*(B39*B33)*1000000)/(B17*2*8*B45)</f>
        <v>195.3125</v>
      </c>
    </row>
  </sheetData>
  <sheetProtection password="CE4E" sheet="1" objects="1" scenarios="1" selectLockedCells="1"/>
  <protectedRanges>
    <protectedRange sqref="B32:B34 B12:B30" name="範圍1"/>
    <protectedRange sqref="B36:B42 B46" name="範圍1_1"/>
  </protectedRanges>
  <mergeCells count="4">
    <mergeCell ref="A35:B35"/>
    <mergeCell ref="A11:B11"/>
    <mergeCell ref="A31:B31"/>
    <mergeCell ref="A44:B44"/>
  </mergeCells>
  <printOptions/>
  <pageMargins left="0.7" right="0.7" top="0.75" bottom="0.75" header="0.3" footer="0.3"/>
  <pageSetup horizontalDpi="200" verticalDpi="200" orientation="portrait" paperSize="9" r:id="rId4"/>
  <drawing r:id="rId3"/>
  <legacyDrawing r:id="rId2"/>
  <oleObjects>
    <oleObject progId="Visio.Drawing.11" shapeId="5950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2012-11-12T16:15:12Z</dcterms:modified>
  <cp:category/>
  <cp:version/>
  <cp:contentType/>
  <cp:contentStatus/>
</cp:coreProperties>
</file>